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_xlnm.Print_Area" localSheetId="0">EAEPE_COG!$A$1:$I$87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31" i="1"/>
  <c r="H30" i="1"/>
  <c r="H20" i="1"/>
  <c r="H13" i="1"/>
  <c r="G17" i="1"/>
  <c r="F17" i="1"/>
  <c r="D17" i="1"/>
  <c r="C17" i="1"/>
  <c r="E17" i="1" s="1"/>
  <c r="H17" i="1" s="1"/>
  <c r="G27" i="1"/>
  <c r="F27" i="1"/>
  <c r="D27" i="1"/>
  <c r="E27" i="1" s="1"/>
  <c r="H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F81" i="1"/>
  <c r="G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<sst xmlns="http://schemas.openxmlformats.org/spreadsheetml/2006/main" count="92" uniqueCount="92">
  <si>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</si>
  <si>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</si>
  <si>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</si>
  <si>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</si>
  <si>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</si>
  <si>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</si>
  <si>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</si>
  <si>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</si>
  <si>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</si>
  <si>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</si>
  <si>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</si>
  <si>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</si>
  <si>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</si>
  <si>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</si>
  <si>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</si>
  <si>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</si>
  <si>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</si>
  <si>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</si>
  <si>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</si>
  <si>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</si>
  <si>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</si>
  <si>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</si>
  <si>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</si>
  <si>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</si>
  <si>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</si>
  <si>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</si>
  <si>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</si>
  <si>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</si>
  <si>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</si>
  <si>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</si>
  <si>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</si>
  <si>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</si>
  <si>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</si>
  <si>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</si>
  <si>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</si>
  <si>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</si>
  <si>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</si>
  <si>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</si>
  <si>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</si>
  <si>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</si>
  <si>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</si>
  <si>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</si>
  <si>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</si>
  <si>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</si>
  <si>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</si>
  <si>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</si>
  <si>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</si>
  <si>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</si>
  <si>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</si>
  <si>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</si>
  <si>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</si>
  <si>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</si>
  <si>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</si>
  <si>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</si>
  <si>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</si>
  <si>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</si>
  <si>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</si>
  <si>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</si>
  <si>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</si>
  <si>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</si>
  <si>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</si>
  <si>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</si>
  <si>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</si>
  <si>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</si>
  <si>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</si>
  <si>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</si>
  <si>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</si>
  <si>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</si>
  <si>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</si>
  <si>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</si>
  <si>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</si>
  <si>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</si>
  <si>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</si>
  <si>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</si>
  <si>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</si>
  <si>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</si>
  <si>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</si>
  <si>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</si>
  <si>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</si>
  <si>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</si>
  <si>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</si>
  <si>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</si>
  <si>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</si>
  <si>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</si>
  <si>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</si>
  <si>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</si>
  <si>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Junta Municipal de Agua y Saneamiento de Nuevo Casas Grandes </t>
  </si>
  <si>
    <t xml:space="preserve">Del 01 de enero al 31 de diciembre de 2024 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</si>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</sst>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C27" zoomScale="160" zoomScaleNormal="160" workbookViewId="0">
      <selection activeCell="O53" sqref="O5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34503972.899999999</v>
      </c>
      <c r="D9" s="16">
        <f>SUM(D10:D16)</f>
        <v>1392173.2</v>
      </c>
      <c r="E9" s="16">
        <f t="shared" ref="E9:E26" si="0">C9+D9</f>
        <v>35896146.100000001</v>
      </c>
      <c r="F9" s="16">
        <f>SUM(F10:F16)</f>
        <v>31832524.029999997</v>
      </c>
      <c r="G9" s="16">
        <f>SUM(G10:G16)</f>
        <v>31603082.59</v>
      </c>
      <c r="H9" s="16">
        <f t="shared" ref="H9:H40" si="1">E9-F9</f>
        <v>4063622.070000004</v>
      </c>
    </row>
    <row r="10" spans="2:9" ht="12" customHeight="1" x14ac:dyDescent="0.2">
      <c r="B10" s="11" t="s">
        <v>14</v>
      </c>
      <c r="C10" s="12">
        <v>14966096.380000001</v>
      </c>
      <c r="D10" s="13">
        <v>581663.31999999995</v>
      </c>
      <c r="E10" s="18">
        <f t="shared" si="0"/>
        <v>15547759.700000001</v>
      </c>
      <c r="F10" s="12">
        <v>15522656.109999999</v>
      </c>
      <c r="G10" s="12">
        <v>15522656.109999999</v>
      </c>
      <c r="H10" s="20">
        <f t="shared" si="1"/>
        <v>25103.590000001714</v>
      </c>
    </row>
    <row r="11" spans="2:9" ht="12" customHeight="1" x14ac:dyDescent="0.2">
      <c r="B11" s="11" t="s">
        <v>15</v>
      </c>
      <c r="C11" s="12">
        <v>1292695.46</v>
      </c>
      <c r="D11" s="13">
        <v>0</v>
      </c>
      <c r="E11" s="18">
        <f t="shared" si="0"/>
        <v>1292695.46</v>
      </c>
      <c r="F11" s="12">
        <v>1079732.23</v>
      </c>
      <c r="G11" s="12">
        <v>1079732.23</v>
      </c>
      <c r="H11" s="20">
        <f t="shared" si="1"/>
        <v>212963.22999999998</v>
      </c>
    </row>
    <row r="12" spans="2:9" ht="12" customHeight="1" x14ac:dyDescent="0.2">
      <c r="B12" s="11" t="s">
        <v>16</v>
      </c>
      <c r="C12" s="12">
        <v>7163304.5700000003</v>
      </c>
      <c r="D12" s="13">
        <v>409819.98</v>
      </c>
      <c r="E12" s="18">
        <f t="shared" si="0"/>
        <v>7573124.5500000007</v>
      </c>
      <c r="F12" s="12">
        <v>6084958.3099999996</v>
      </c>
      <c r="G12" s="12">
        <v>6080957.2000000002</v>
      </c>
      <c r="H12" s="20">
        <f t="shared" si="1"/>
        <v>1488166.2400000012</v>
      </c>
    </row>
    <row r="13" spans="2:9" ht="12" customHeight="1" x14ac:dyDescent="0.2">
      <c r="B13" s="11" t="s">
        <v>17</v>
      </c>
      <c r="C13" s="12">
        <v>4147669.86</v>
      </c>
      <c r="D13" s="13">
        <v>794529.9</v>
      </c>
      <c r="E13" s="18">
        <f>C13+D13</f>
        <v>4942199.76</v>
      </c>
      <c r="F13" s="12">
        <v>4623157.3600000003</v>
      </c>
      <c r="G13" s="12">
        <v>4623157.3600000003</v>
      </c>
      <c r="H13" s="20">
        <f t="shared" si="1"/>
        <v>319042.39999999944</v>
      </c>
    </row>
    <row r="14" spans="2:9" ht="12" customHeight="1" x14ac:dyDescent="0.2">
      <c r="B14" s="11" t="s">
        <v>18</v>
      </c>
      <c r="C14" s="12">
        <v>6434206.6299999999</v>
      </c>
      <c r="D14" s="13">
        <v>106160</v>
      </c>
      <c r="E14" s="18">
        <f t="shared" si="0"/>
        <v>6540366.6299999999</v>
      </c>
      <c r="F14" s="12">
        <v>4522020.0199999996</v>
      </c>
      <c r="G14" s="12">
        <v>4296579.6900000004</v>
      </c>
      <c r="H14" s="20">
        <f t="shared" si="1"/>
        <v>2018346.6100000003</v>
      </c>
    </row>
    <row r="15" spans="2:9" ht="12" customHeight="1" x14ac:dyDescent="0.2">
      <c r="B15" s="11" t="s">
        <v>19</v>
      </c>
      <c r="C15" s="12">
        <v>500000</v>
      </c>
      <c r="D15" s="13">
        <v>-500000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16263903.630000001</v>
      </c>
      <c r="D17" s="16">
        <f>SUM(D18:D26)</f>
        <v>-2372473.44</v>
      </c>
      <c r="E17" s="16">
        <f t="shared" si="0"/>
        <v>13891430.190000001</v>
      </c>
      <c r="F17" s="16">
        <f>SUM(F18:F26)</f>
        <v>10964518.17</v>
      </c>
      <c r="G17" s="16">
        <f>SUM(G18:G26)</f>
        <v>10964516.869999999</v>
      </c>
      <c r="H17" s="16">
        <f t="shared" si="1"/>
        <v>2926912.0200000014</v>
      </c>
    </row>
    <row r="18" spans="2:8" ht="24" x14ac:dyDescent="0.2">
      <c r="B18" s="9" t="s">
        <v>22</v>
      </c>
      <c r="C18" s="12">
        <v>909661.14</v>
      </c>
      <c r="D18" s="13">
        <v>0</v>
      </c>
      <c r="E18" s="18">
        <f t="shared" si="0"/>
        <v>909661.14</v>
      </c>
      <c r="F18" s="12">
        <v>727460.93</v>
      </c>
      <c r="G18" s="12">
        <v>727460.45</v>
      </c>
      <c r="H18" s="20">
        <f t="shared" si="1"/>
        <v>182200.20999999996</v>
      </c>
    </row>
    <row r="19" spans="2:8" ht="12" customHeight="1" x14ac:dyDescent="0.2">
      <c r="B19" s="9" t="s">
        <v>23</v>
      </c>
      <c r="C19" s="12">
        <v>172000</v>
      </c>
      <c r="D19" s="13">
        <v>0</v>
      </c>
      <c r="E19" s="18">
        <f t="shared" si="0"/>
        <v>172000</v>
      </c>
      <c r="F19" s="12">
        <v>132722.47</v>
      </c>
      <c r="G19" s="12">
        <v>132722.47</v>
      </c>
      <c r="H19" s="20">
        <f t="shared" si="1"/>
        <v>39277.53</v>
      </c>
    </row>
    <row r="20" spans="2:8" ht="12" customHeight="1" x14ac:dyDescent="0.2">
      <c r="B20" s="9" t="s">
        <v>24</v>
      </c>
      <c r="C20" s="12">
        <v>2104686.09</v>
      </c>
      <c r="D20" s="13">
        <v>-870000</v>
      </c>
      <c r="E20" s="18">
        <f t="shared" si="0"/>
        <v>1234686.0899999999</v>
      </c>
      <c r="F20" s="12">
        <v>1234526.25</v>
      </c>
      <c r="G20" s="12">
        <v>1234526.25</v>
      </c>
      <c r="H20" s="20">
        <f t="shared" si="1"/>
        <v>159.83999999985099</v>
      </c>
    </row>
    <row r="21" spans="2:8" ht="12" customHeight="1" x14ac:dyDescent="0.2">
      <c r="B21" s="9" t="s">
        <v>25</v>
      </c>
      <c r="C21" s="12">
        <v>2749382</v>
      </c>
      <c r="D21" s="13">
        <v>-239700</v>
      </c>
      <c r="E21" s="18">
        <f t="shared" si="0"/>
        <v>2509682</v>
      </c>
      <c r="F21" s="12">
        <v>2265432.64</v>
      </c>
      <c r="G21" s="12">
        <v>2265431.64</v>
      </c>
      <c r="H21" s="20">
        <f t="shared" si="1"/>
        <v>244249.35999999987</v>
      </c>
    </row>
    <row r="22" spans="2:8" ht="12" customHeight="1" x14ac:dyDescent="0.2">
      <c r="B22" s="9" t="s">
        <v>26</v>
      </c>
      <c r="C22" s="12">
        <v>2097942.52</v>
      </c>
      <c r="D22" s="13">
        <v>-696500</v>
      </c>
      <c r="E22" s="18">
        <f t="shared" si="0"/>
        <v>1401442.52</v>
      </c>
      <c r="F22" s="12">
        <v>1037795.25</v>
      </c>
      <c r="G22" s="12">
        <v>1037795.25</v>
      </c>
      <c r="H22" s="20">
        <f t="shared" si="1"/>
        <v>363647.27</v>
      </c>
    </row>
    <row r="23" spans="2:8" ht="12" customHeight="1" x14ac:dyDescent="0.2">
      <c r="B23" s="9" t="s">
        <v>27</v>
      </c>
      <c r="C23" s="12">
        <v>3652264</v>
      </c>
      <c r="D23" s="13">
        <v>-3500</v>
      </c>
      <c r="E23" s="18">
        <f t="shared" si="0"/>
        <v>3648764</v>
      </c>
      <c r="F23" s="12">
        <v>2841042.1</v>
      </c>
      <c r="G23" s="12">
        <v>2841042.1</v>
      </c>
      <c r="H23" s="20">
        <f t="shared" si="1"/>
        <v>807721.89999999991</v>
      </c>
    </row>
    <row r="24" spans="2:8" ht="12" customHeight="1" x14ac:dyDescent="0.2">
      <c r="B24" s="9" t="s">
        <v>28</v>
      </c>
      <c r="C24" s="12">
        <v>1235439.47</v>
      </c>
      <c r="D24" s="13">
        <v>56000</v>
      </c>
      <c r="E24" s="18">
        <f t="shared" si="0"/>
        <v>1291439.47</v>
      </c>
      <c r="F24" s="12">
        <v>930741.02</v>
      </c>
      <c r="G24" s="12">
        <v>930741.02</v>
      </c>
      <c r="H24" s="20">
        <f t="shared" si="1"/>
        <v>360698.44999999995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3342528.41</v>
      </c>
      <c r="D26" s="13">
        <v>-618773.43999999994</v>
      </c>
      <c r="E26" s="18">
        <f t="shared" si="0"/>
        <v>2723754.97</v>
      </c>
      <c r="F26" s="12">
        <v>1794797.51</v>
      </c>
      <c r="G26" s="12">
        <v>1794797.69</v>
      </c>
      <c r="H26" s="20">
        <f t="shared" si="1"/>
        <v>928957.4600000002</v>
      </c>
    </row>
    <row r="27" spans="2:8" ht="20.100000000000001" customHeight="1" x14ac:dyDescent="0.25">
      <c r="B27" s="6" t="s">
        <v>31</v>
      </c>
      <c r="C27" s="16">
        <f>SUM(C28:C36)</f>
        <v>21223623.789999999</v>
      </c>
      <c r="D27" s="16">
        <f>SUM(D28:D36)</f>
        <v>-2624252.4799999995</v>
      </c>
      <c r="E27" s="16">
        <f>D27+C27</f>
        <v>18599371.309999999</v>
      </c>
      <c r="F27" s="16">
        <f>SUM(F28:F36)</f>
        <v>17219935.640000001</v>
      </c>
      <c r="G27" s="16">
        <f>SUM(G28:G36)</f>
        <v>16967324.510000002</v>
      </c>
      <c r="H27" s="16">
        <f t="shared" si="1"/>
        <v>1379435.6699999981</v>
      </c>
    </row>
    <row r="28" spans="2:8" x14ac:dyDescent="0.2">
      <c r="B28" s="9" t="s">
        <v>32</v>
      </c>
      <c r="C28" s="12">
        <v>12128279.029999999</v>
      </c>
      <c r="D28" s="13">
        <v>349038.42</v>
      </c>
      <c r="E28" s="18">
        <f t="shared" ref="E28:E36" si="2">C28+D28</f>
        <v>12477317.449999999</v>
      </c>
      <c r="F28" s="12">
        <v>12034854.880000001</v>
      </c>
      <c r="G28" s="12">
        <v>12031721.789999999</v>
      </c>
      <c r="H28" s="20">
        <f t="shared" si="1"/>
        <v>442462.56999999844</v>
      </c>
    </row>
    <row r="29" spans="2:8" x14ac:dyDescent="0.2">
      <c r="B29" s="9" t="s">
        <v>33</v>
      </c>
      <c r="C29" s="12">
        <v>158064.47</v>
      </c>
      <c r="D29" s="13">
        <v>0</v>
      </c>
      <c r="E29" s="18">
        <f t="shared" si="2"/>
        <v>158064.47</v>
      </c>
      <c r="F29" s="12">
        <v>83676</v>
      </c>
      <c r="G29" s="12">
        <v>83676</v>
      </c>
      <c r="H29" s="20">
        <f t="shared" si="1"/>
        <v>74388.47</v>
      </c>
    </row>
    <row r="30" spans="2:8" ht="12" customHeight="1" x14ac:dyDescent="0.2">
      <c r="B30" s="9" t="s">
        <v>34</v>
      </c>
      <c r="C30" s="12">
        <v>2613284.0299999998</v>
      </c>
      <c r="D30" s="13">
        <v>-904650</v>
      </c>
      <c r="E30" s="18">
        <f t="shared" si="2"/>
        <v>1708634.0299999998</v>
      </c>
      <c r="F30" s="12">
        <v>1444680.7</v>
      </c>
      <c r="G30" s="12">
        <v>1195203.5</v>
      </c>
      <c r="H30" s="20">
        <f t="shared" si="1"/>
        <v>263953.32999999984</v>
      </c>
    </row>
    <row r="31" spans="2:8" x14ac:dyDescent="0.2">
      <c r="B31" s="9" t="s">
        <v>35</v>
      </c>
      <c r="C31" s="12">
        <v>1533817.02</v>
      </c>
      <c r="D31" s="13">
        <v>-134376.68</v>
      </c>
      <c r="E31" s="18">
        <f t="shared" si="2"/>
        <v>1399440.34</v>
      </c>
      <c r="F31" s="12">
        <v>1300041.22</v>
      </c>
      <c r="G31" s="12">
        <v>1300041.22</v>
      </c>
      <c r="H31" s="20">
        <f t="shared" si="1"/>
        <v>99399.120000000112</v>
      </c>
    </row>
    <row r="32" spans="2:8" ht="24" x14ac:dyDescent="0.2">
      <c r="B32" s="9" t="s">
        <v>36</v>
      </c>
      <c r="C32" s="12">
        <v>1518577.15</v>
      </c>
      <c r="D32" s="13">
        <v>-217196.74</v>
      </c>
      <c r="E32" s="18">
        <f t="shared" si="2"/>
        <v>1301380.4099999999</v>
      </c>
      <c r="F32" s="12">
        <v>879701.61</v>
      </c>
      <c r="G32" s="12">
        <v>879700.77</v>
      </c>
      <c r="H32" s="20">
        <f t="shared" si="1"/>
        <v>421678.79999999993</v>
      </c>
    </row>
    <row r="33" spans="2:8" x14ac:dyDescent="0.2">
      <c r="B33" s="9" t="s">
        <v>37</v>
      </c>
      <c r="C33" s="12">
        <v>80000</v>
      </c>
      <c r="D33" s="13">
        <v>-74827.58</v>
      </c>
      <c r="E33" s="18">
        <f t="shared" si="2"/>
        <v>5172.4199999999983</v>
      </c>
      <c r="F33" s="12">
        <v>5172.42</v>
      </c>
      <c r="G33" s="12">
        <v>5172.42</v>
      </c>
      <c r="H33" s="20">
        <f t="shared" si="1"/>
        <v>0</v>
      </c>
    </row>
    <row r="34" spans="2:8" x14ac:dyDescent="0.2">
      <c r="B34" s="9" t="s">
        <v>38</v>
      </c>
      <c r="C34" s="12">
        <v>736792.7</v>
      </c>
      <c r="D34" s="13">
        <v>-67277.84</v>
      </c>
      <c r="E34" s="18">
        <f t="shared" si="2"/>
        <v>669514.86</v>
      </c>
      <c r="F34" s="12">
        <v>603285.48</v>
      </c>
      <c r="G34" s="12">
        <v>603285.48</v>
      </c>
      <c r="H34" s="20">
        <f t="shared" si="1"/>
        <v>66229.38</v>
      </c>
    </row>
    <row r="35" spans="2:8" x14ac:dyDescent="0.2">
      <c r="B35" s="9" t="s">
        <v>39</v>
      </c>
      <c r="C35" s="12">
        <v>151720.07</v>
      </c>
      <c r="D35" s="13">
        <v>-140790.92000000001</v>
      </c>
      <c r="E35" s="18">
        <f t="shared" si="2"/>
        <v>10929.149999999994</v>
      </c>
      <c r="F35" s="12">
        <v>10929.15</v>
      </c>
      <c r="G35" s="12">
        <v>10929.15</v>
      </c>
      <c r="H35" s="20">
        <f t="shared" si="1"/>
        <v>0</v>
      </c>
    </row>
    <row r="36" spans="2:8" x14ac:dyDescent="0.2">
      <c r="B36" s="9" t="s">
        <v>40</v>
      </c>
      <c r="C36" s="12">
        <v>2303089.3199999998</v>
      </c>
      <c r="D36" s="13">
        <v>-1434171.14</v>
      </c>
      <c r="E36" s="18">
        <f t="shared" si="2"/>
        <v>868918.17999999993</v>
      </c>
      <c r="F36" s="12">
        <v>857594.18</v>
      </c>
      <c r="G36" s="12">
        <v>857594.18</v>
      </c>
      <c r="H36" s="20">
        <f t="shared" si="1"/>
        <v>11323.999999999884</v>
      </c>
    </row>
    <row r="37" spans="2:8" ht="20.100000000000001" customHeight="1" x14ac:dyDescent="0.25">
      <c r="B37" s="7" t="s">
        <v>41</v>
      </c>
      <c r="C37" s="16">
        <f>SUM(C38:C46)</f>
        <v>15835178.629999999</v>
      </c>
      <c r="D37" s="16">
        <f>SUM(D38:D46)</f>
        <v>1742310.2799999998</v>
      </c>
      <c r="E37" s="16">
        <f>C37+D37</f>
        <v>17577488.91</v>
      </c>
      <c r="F37" s="16">
        <f>SUM(F38:F46)</f>
        <v>17490002.449999999</v>
      </c>
      <c r="G37" s="16">
        <f>SUM(G38:G46)</f>
        <v>17410871.009999998</v>
      </c>
      <c r="H37" s="16">
        <f t="shared" si="1"/>
        <v>87486.460000000894</v>
      </c>
    </row>
    <row r="38" spans="2:8" ht="12" customHeight="1" x14ac:dyDescent="0.2">
      <c r="B38" s="9" t="s">
        <v>42</v>
      </c>
      <c r="C38" s="12">
        <v>4437987.63</v>
      </c>
      <c r="D38" s="13">
        <v>722170.16</v>
      </c>
      <c r="E38" s="18">
        <f t="shared" ref="E38:E79" si="3">C38+D38</f>
        <v>5160157.79</v>
      </c>
      <c r="F38" s="12">
        <v>5160157.79</v>
      </c>
      <c r="G38" s="12">
        <v>5160157.79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4530425.3099999996</v>
      </c>
      <c r="D39" s="13">
        <v>207796.32</v>
      </c>
      <c r="E39" s="18">
        <f t="shared" si="3"/>
        <v>4738221.63</v>
      </c>
      <c r="F39" s="12">
        <v>4713103.46</v>
      </c>
      <c r="G39" s="12">
        <v>4713103.46</v>
      </c>
      <c r="H39" s="20">
        <f t="shared" si="1"/>
        <v>25118.169999999925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723419.75</v>
      </c>
      <c r="D41" s="13">
        <v>-141496.91</v>
      </c>
      <c r="E41" s="18">
        <f t="shared" si="3"/>
        <v>581922.84</v>
      </c>
      <c r="F41" s="12">
        <v>546932.74</v>
      </c>
      <c r="G41" s="12">
        <v>499017.91</v>
      </c>
      <c r="H41" s="20">
        <f t="shared" ref="H41:H72" si="4">E41-F41</f>
        <v>34990.099999999977</v>
      </c>
    </row>
    <row r="42" spans="2:8" ht="12" customHeight="1" x14ac:dyDescent="0.2">
      <c r="B42" s="9" t="s">
        <v>46</v>
      </c>
      <c r="C42" s="12">
        <v>6143345.9400000004</v>
      </c>
      <c r="D42" s="13">
        <v>953840.71</v>
      </c>
      <c r="E42" s="18">
        <f t="shared" si="3"/>
        <v>7097186.6500000004</v>
      </c>
      <c r="F42" s="12">
        <v>7069808.46</v>
      </c>
      <c r="G42" s="12">
        <v>7038591.8499999996</v>
      </c>
      <c r="H42" s="20">
        <f t="shared" si="4"/>
        <v>27378.19000000041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7163394.5300000003</v>
      </c>
      <c r="D47" s="16">
        <f>SUM(D48:D56)</f>
        <v>2233000</v>
      </c>
      <c r="E47" s="16">
        <f t="shared" si="3"/>
        <v>9396394.5300000012</v>
      </c>
      <c r="F47" s="16">
        <f>SUM(F48:F56)</f>
        <v>6402041.2300000004</v>
      </c>
      <c r="G47" s="16">
        <f>SUM(G48:G56)</f>
        <v>2546552.31</v>
      </c>
      <c r="H47" s="16">
        <f t="shared" si="4"/>
        <v>2994353.3000000007</v>
      </c>
    </row>
    <row r="48" spans="2:8" x14ac:dyDescent="0.2">
      <c r="B48" s="9" t="s">
        <v>52</v>
      </c>
      <c r="C48" s="12">
        <v>463000</v>
      </c>
      <c r="D48" s="13">
        <v>43000</v>
      </c>
      <c r="E48" s="18">
        <f t="shared" si="3"/>
        <v>506000</v>
      </c>
      <c r="F48" s="12">
        <v>412890.57</v>
      </c>
      <c r="G48" s="12">
        <v>412890.57</v>
      </c>
      <c r="H48" s="20">
        <f t="shared" si="4"/>
        <v>93109.43</v>
      </c>
    </row>
    <row r="49" spans="2:8" x14ac:dyDescent="0.2">
      <c r="B49" s="9" t="s">
        <v>53</v>
      </c>
      <c r="C49" s="12">
        <v>20000</v>
      </c>
      <c r="D49" s="13">
        <v>0</v>
      </c>
      <c r="E49" s="18">
        <f t="shared" si="3"/>
        <v>20000</v>
      </c>
      <c r="F49" s="12">
        <v>17187.07</v>
      </c>
      <c r="G49" s="12">
        <v>17187.07</v>
      </c>
      <c r="H49" s="20">
        <f t="shared" si="4"/>
        <v>2812.9300000000003</v>
      </c>
    </row>
    <row r="50" spans="2:8" x14ac:dyDescent="0.2">
      <c r="B50" s="9" t="s">
        <v>54</v>
      </c>
      <c r="C50" s="12">
        <v>63094.53</v>
      </c>
      <c r="D50" s="13">
        <v>0</v>
      </c>
      <c r="E50" s="18">
        <f t="shared" si="3"/>
        <v>63094.53</v>
      </c>
      <c r="F50" s="12">
        <v>33548.559999999998</v>
      </c>
      <c r="G50" s="12">
        <v>33548.559999999998</v>
      </c>
      <c r="H50" s="20">
        <f t="shared" si="4"/>
        <v>29545.97</v>
      </c>
    </row>
    <row r="51" spans="2:8" x14ac:dyDescent="0.2">
      <c r="B51" s="9" t="s">
        <v>55</v>
      </c>
      <c r="C51" s="12">
        <v>0</v>
      </c>
      <c r="D51" s="13">
        <v>2500000</v>
      </c>
      <c r="E51" s="18">
        <f t="shared" si="3"/>
        <v>2500000</v>
      </c>
      <c r="F51" s="12">
        <v>0</v>
      </c>
      <c r="G51" s="12">
        <v>0</v>
      </c>
      <c r="H51" s="20">
        <f t="shared" si="4"/>
        <v>2500000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6417300</v>
      </c>
      <c r="D53" s="13">
        <v>-310000</v>
      </c>
      <c r="E53" s="18">
        <f t="shared" si="3"/>
        <v>6107300</v>
      </c>
      <c r="F53" s="12">
        <v>5938415.0300000003</v>
      </c>
      <c r="G53" s="12">
        <v>2082926.11</v>
      </c>
      <c r="H53" s="20">
        <f t="shared" si="4"/>
        <v>168884.96999999974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200000</v>
      </c>
      <c r="D56" s="13">
        <v>0</v>
      </c>
      <c r="E56" s="18">
        <f t="shared" si="3"/>
        <v>200000</v>
      </c>
      <c r="F56" s="12">
        <v>0</v>
      </c>
      <c r="G56" s="12">
        <v>0</v>
      </c>
      <c r="H56" s="20">
        <f t="shared" si="4"/>
        <v>200000</v>
      </c>
    </row>
    <row r="57" spans="2:8" ht="20.100000000000001" customHeight="1" x14ac:dyDescent="0.2">
      <c r="B57" s="6" t="s">
        <v>61</v>
      </c>
      <c r="C57" s="16">
        <f>SUM(C58:C60)</f>
        <v>13197925.35</v>
      </c>
      <c r="D57" s="16">
        <f>SUM(D58:D60)</f>
        <v>3528913.91</v>
      </c>
      <c r="E57" s="16">
        <f t="shared" si="3"/>
        <v>16726839.26</v>
      </c>
      <c r="F57" s="16">
        <f>SUM(F58:F60)</f>
        <v>11842669.800000001</v>
      </c>
      <c r="G57" s="16">
        <f>SUM(G58:G60)</f>
        <v>11842669.800000001</v>
      </c>
      <c r="H57" s="16">
        <f t="shared" si="4"/>
        <v>4884169.459999999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13197925.35</v>
      </c>
      <c r="D59" s="13">
        <v>3528913.91</v>
      </c>
      <c r="E59" s="18">
        <f t="shared" si="3"/>
        <v>16726839.26</v>
      </c>
      <c r="F59" s="12">
        <v>11842669.800000001</v>
      </c>
      <c r="G59" s="12">
        <v>11842669.800000001</v>
      </c>
      <c r="H59" s="18">
        <f t="shared" si="4"/>
        <v>4884169.459999999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108187998.82999998</v>
      </c>
      <c r="D81" s="22">
        <f>SUM(D73,D69,D61,D57,D47,D37,D27,D17,D9)</f>
        <v>3899671.4699999997</v>
      </c>
      <c r="E81" s="22">
        <f>C81+D81</f>
        <v>112087670.29999998</v>
      </c>
      <c r="F81" s="22">
        <f>SUM(F73,F69,F61,F57,F47,F37,F17,F27,F9)</f>
        <v>95751691.320000008</v>
      </c>
      <c r="G81" s="22">
        <f>SUM(G73,G69,G61,G57,G47,G37,G27,G17,G9)</f>
        <v>91335017.089999989</v>
      </c>
      <c r="H81" s="22">
        <f t="shared" si="5"/>
        <v>16335978.979999974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>
      <c r="B86" s="41" t="s">
        <v>88</v>
      </c>
      <c r="C86" s="42"/>
      <c r="G86" s="41" t="s">
        <v>89</v>
      </c>
    </row>
    <row r="87" spans="2:8" s="23" customFormat="1" x14ac:dyDescent="0.2">
      <c r="B87" s="41" t="s">
        <v>90</v>
      </c>
      <c r="C87" s="42"/>
      <c r="G87" s="41" t="s">
        <v>91</v>
      </c>
    </row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2025-02-04T16:52:53Z</cp:lastPrinted>
  <dcterms:created xsi:type="dcterms:W3CDTF">2019-12-04T16:22:52Z</dcterms:created>
  <dcterms:modified xsi:type="dcterms:W3CDTF">2025-02-04T16:52:56Z</dcterms:modified>
</cp:coreProperties>
</file>